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ANALYSIS" sheetId="1" r:id="rId4"/>
    <sheet state="visible" name="Sheet1" sheetId="2" r:id="rId5"/>
  </sheets>
  <definedNames/>
  <calcPr/>
  <extLst>
    <ext uri="GoogleSheetsCustomDataVersion1">
      <go:sheetsCustomData xmlns:go="http://customooxmlschemas.google.com/" r:id="rId6" roundtripDataSignature="AMtx7miB5FLp7v2emAAnmiGGuY2wZFw4WA=="/>
    </ext>
  </extLst>
</workbook>
</file>

<file path=xl/sharedStrings.xml><?xml version="1.0" encoding="utf-8"?>
<sst xmlns="http://schemas.openxmlformats.org/spreadsheetml/2006/main" count="57" uniqueCount="57">
  <si>
    <t>Uproar Conference</t>
  </si>
  <si>
    <t>TOTAL PER-PERSON EXPENSE BREAKDOWN</t>
  </si>
  <si>
    <t>EXPENSE CATEGORIES</t>
  </si>
  <si>
    <t># OF PEOPLE ATTENDING EVENT</t>
  </si>
  <si>
    <t>Per-person cost for registration</t>
  </si>
  <si>
    <t>Per-person cost for lodging</t>
  </si>
  <si>
    <t>REGISTRATION</t>
  </si>
  <si>
    <t>Per-person cost for fuel &amp; transportation</t>
  </si>
  <si>
    <t>Event Registration</t>
  </si>
  <si>
    <t>Per-person cost for all meals</t>
  </si>
  <si>
    <t>PER-PERSON REGISTRATION</t>
  </si>
  <si>
    <t>Misc Items</t>
  </si>
  <si>
    <t>TOTAL COST PER-PERSON</t>
  </si>
  <si>
    <t>LODGING</t>
  </si>
  <si>
    <t>Price of room per night</t>
  </si>
  <si>
    <t>Number of rooms</t>
  </si>
  <si>
    <t>TOTAL BUDGETED EXPENSE BREAKDOWN</t>
  </si>
  <si>
    <t>Divided by NUMBER OF PARTICIPANTS</t>
  </si>
  <si>
    <t>Total cost for registration</t>
  </si>
  <si>
    <t>Equals PRICE PER PERSON PER NIGHT</t>
  </si>
  <si>
    <t>Total cost for lodging</t>
  </si>
  <si>
    <t>Multiplied by NUMBER OF NIGHTS</t>
  </si>
  <si>
    <t>Total cost for fuel &amp; transportation</t>
  </si>
  <si>
    <t>PER-PERSON LODGING COST</t>
  </si>
  <si>
    <t>Total cost for all meals</t>
  </si>
  <si>
    <t>BUDGETED COST OF TRIP</t>
  </si>
  <si>
    <r>
      <rPr>
        <rFont val="Arial Narrow"/>
        <b/>
        <color theme="1"/>
        <sz val="12.0"/>
      </rPr>
      <t xml:space="preserve">TRANSPORTATION </t>
    </r>
    <r>
      <rPr>
        <rFont val="Arial Narrow"/>
        <b val="0"/>
        <i/>
        <color theme="1"/>
        <sz val="12.0"/>
      </rPr>
      <t>(CALCULATE ONLY ONE OPTION BELOW)</t>
    </r>
  </si>
  <si>
    <r>
      <rPr>
        <rFont val="Calibri"/>
        <b/>
        <color theme="1"/>
        <sz val="12.0"/>
      </rPr>
      <t>•</t>
    </r>
    <r>
      <rPr>
        <rFont val="Arial Narrow"/>
        <b/>
        <color theme="1"/>
        <sz val="12.0"/>
      </rPr>
      <t xml:space="preserve"> TRANSPORTATION PACKAGE</t>
    </r>
  </si>
  <si>
    <t xml:space="preserve">    Price of round trip to event</t>
  </si>
  <si>
    <t xml:space="preserve">    Divided by NUMBER OF PARTICIPANTS</t>
  </si>
  <si>
    <t>PER-PERSON COST W/ TRANSPORTATION PKG</t>
  </si>
  <si>
    <r>
      <rPr>
        <rFont val="Calibri"/>
        <b/>
        <color theme="1"/>
        <sz val="12.0"/>
      </rPr>
      <t>•</t>
    </r>
    <r>
      <rPr>
        <rFont val="Arial Narrow"/>
        <b/>
        <color theme="1"/>
        <sz val="12.0"/>
      </rPr>
      <t xml:space="preserve"> VEHICLE RENTAL AND GAS</t>
    </r>
  </si>
  <si>
    <t xml:space="preserve"> </t>
  </si>
  <si>
    <t xml:space="preserve">    Miles we’re traveling</t>
  </si>
  <si>
    <t xml:space="preserve">    Multiplied by AVG MILES PER GALLON</t>
  </si>
  <si>
    <t>Total gallons needed =</t>
  </si>
  <si>
    <t xml:space="preserve">   Multiplied by AVG PRICE PER GALLON</t>
  </si>
  <si>
    <t xml:space="preserve">Total gas cost = </t>
  </si>
  <si>
    <t xml:space="preserve">   Plus total vehicle rental cost =</t>
  </si>
  <si>
    <t xml:space="preserve">Total of gas and rental = </t>
  </si>
  <si>
    <t xml:space="preserve">   Divided by NUMBER OF RIDERS</t>
  </si>
  <si>
    <t>PER-PERSON COST W/ VEHICAL RENTAL &amp; GAS</t>
  </si>
  <si>
    <t>FOOD</t>
  </si>
  <si>
    <t>Number of breakfasts per person</t>
  </si>
  <si>
    <t>Multiplied by average price for breakfast</t>
  </si>
  <si>
    <t>Total for breakfasts (A)</t>
  </si>
  <si>
    <t>Number of lunches per person</t>
  </si>
  <si>
    <t>Multiplied by average price for lunch</t>
  </si>
  <si>
    <t>Total for lunches (B)</t>
  </si>
  <si>
    <t>Number of dinners per person</t>
  </si>
  <si>
    <t>Multiplied by average price for dinner</t>
  </si>
  <si>
    <t>Total for dinners (C)</t>
  </si>
  <si>
    <t>PER-PERSON COST FOR ALL MEALS</t>
  </si>
  <si>
    <r>
      <rPr>
        <rFont val="Arial Narrow"/>
        <b/>
        <color theme="1"/>
        <sz val="12.0"/>
      </rPr>
      <t xml:space="preserve">MISCELLANEOUS </t>
    </r>
    <r>
      <rPr>
        <rFont val="Arial Narrow"/>
        <b val="0"/>
        <i/>
        <color theme="1"/>
        <sz val="12.0"/>
      </rPr>
      <t>(ESTIMATED SPENDING MONEY FOR STUDENTS)</t>
    </r>
  </si>
  <si>
    <t>Snacks while traveling to and from event</t>
  </si>
  <si>
    <t>Merchandise while at conference</t>
  </si>
  <si>
    <t>PER-PERSON COST FOR MISCELLANEOUS ITEMS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</si>
</sst>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&quot;$&quot;* #,##0.00_);_(&quot;$&quot;* \(#,##0.00\);_(&quot;$&quot;* &quot;-&quot;??_);_(@_)"/>
    <numFmt numFmtId="165" formatCode="mm/dd/yyyy"/>
    <numFmt numFmtId="166" formatCode="[$-409]h:mm\ AM/PM"/>
    <numFmt numFmtId="167" formatCode="&quot;$&quot;#,##0.00_);[Red]\(&quot;$&quot;#,##0.00\)"/>
    <numFmt numFmtId="168" formatCode="&quot;$&quot;#,##0_);[Red]\(&quot;$&quot;#,##0\)"/>
  </numFmts>
  <fonts count="7">
    <font>
      <sz val="10.0"/>
      <color rgb="FF000000"/>
      <name val="Calibri"/>
      <scheme val="minor"/>
    </font>
    <font>
      <b/>
      <sz val="14.0"/>
      <color theme="1"/>
      <name val="Arial Narrow"/>
    </font>
    <font/>
    <font>
      <sz val="14.0"/>
      <color theme="1"/>
      <name val="Arial Narrow"/>
    </font>
    <font>
      <b/>
      <sz val="12.0"/>
      <color theme="1"/>
      <name val="Arial Narrow"/>
    </font>
    <font>
      <sz val="12.0"/>
      <color theme="1"/>
      <name val="Arial Narrow"/>
    </font>
    <font>
      <b/>
      <sz val="12.0"/>
      <color theme="1"/>
      <name val="Noto Sans Symbols"/>
    </font>
  </fonts>
  <fills count="7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F2F2F2"/>
        <bgColor rgb="FFF2F2F2"/>
      </patternFill>
    </fill>
  </fills>
  <borders count="5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B2B2B2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3F3F3F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double">
        <color rgb="FF000000"/>
      </top>
      <bottom style="medium">
        <color rgb="FF000000"/>
      </bottom>
    </border>
    <border>
      <top style="double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B2B2B2"/>
      </left>
      <right style="medium">
        <color rgb="FF000000"/>
      </right>
      <top style="thin">
        <color rgb="FFB2B2B2"/>
      </top>
      <bottom style="thin">
        <color rgb="FFB2B2B2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3F3F3F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double">
        <color theme="1"/>
      </bottom>
    </border>
    <border>
      <left/>
      <right style="thin">
        <color rgb="FF000000"/>
      </right>
      <top style="thin">
        <color rgb="FF000000"/>
      </top>
      <bottom style="double">
        <color theme="1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theme="1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3F3F3F"/>
      </left>
      <right style="medium">
        <color rgb="FF000000"/>
      </right>
      <top style="thin">
        <color rgb="FF3F3F3F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0" fillId="0" fontId="3" numFmtId="0" xfId="0" applyAlignment="1" applyFont="1">
      <alignment vertical="center"/>
    </xf>
    <xf borderId="3" fillId="3" fontId="4" numFmtId="0" xfId="0" applyAlignment="1" applyBorder="1" applyFill="1" applyFont="1">
      <alignment horizontal="left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0" fontId="5" numFmtId="0" xfId="0" applyAlignment="1" applyFont="1">
      <alignment vertical="center"/>
    </xf>
    <xf borderId="6" fillId="0" fontId="4" numFmtId="0" xfId="0" applyAlignment="1" applyBorder="1" applyFont="1">
      <alignment horizontal="left" vertical="center"/>
    </xf>
    <xf borderId="7" fillId="2" fontId="4" numFmtId="0" xfId="0" applyAlignment="1" applyBorder="1" applyFont="1">
      <alignment horizontal="center" readingOrder="0" vertical="center"/>
    </xf>
    <xf borderId="8" fillId="4" fontId="5" numFmtId="0" xfId="0" applyAlignment="1" applyBorder="1" applyFill="1" applyFont="1">
      <alignment horizontal="left" shrinkToFit="0" vertical="center" wrapText="1"/>
    </xf>
    <xf borderId="9" fillId="0" fontId="2" numFmtId="0" xfId="0" applyBorder="1" applyFont="1"/>
    <xf borderId="10" fillId="4" fontId="5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11" fillId="4" fontId="5" numFmtId="0" xfId="0" applyAlignment="1" applyBorder="1" applyFont="1">
      <alignment horizontal="left" shrinkToFit="0" vertical="center" wrapText="1"/>
    </xf>
    <xf borderId="12" fillId="0" fontId="2" numFmtId="0" xfId="0" applyBorder="1" applyFont="1"/>
    <xf borderId="13" fillId="4" fontId="5" numFmtId="164" xfId="0" applyAlignment="1" applyBorder="1" applyFont="1" applyNumberFormat="1">
      <alignment horizontal="center" vertical="center"/>
    </xf>
    <xf borderId="1" fillId="3" fontId="4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shrinkToFit="0" vertical="center" wrapText="1"/>
    </xf>
    <xf borderId="14" fillId="4" fontId="5" numFmtId="0" xfId="0" applyAlignment="1" applyBorder="1" applyFont="1">
      <alignment horizontal="left" shrinkToFit="0" vertical="center" wrapText="1"/>
    </xf>
    <xf borderId="15" fillId="2" fontId="5" numFmtId="164" xfId="0" applyAlignment="1" applyBorder="1" applyFont="1" applyNumberFormat="1">
      <alignment horizontal="center" readingOrder="0" vertical="center"/>
    </xf>
    <xf borderId="0" fillId="0" fontId="5" numFmtId="164" xfId="0" applyAlignment="1" applyFont="1" applyNumberFormat="1">
      <alignment horizontal="right" shrinkToFit="0" vertical="center" wrapText="1"/>
    </xf>
    <xf borderId="16" fillId="4" fontId="4" numFmtId="0" xfId="0" applyAlignment="1" applyBorder="1" applyFont="1">
      <alignment horizontal="left" shrinkToFit="0" vertical="center" wrapText="1"/>
    </xf>
    <xf borderId="17" fillId="5" fontId="4" numFmtId="164" xfId="0" applyAlignment="1" applyBorder="1" applyFill="1" applyFont="1" applyNumberForma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18" fillId="4" fontId="5" numFmtId="0" xfId="0" applyAlignment="1" applyBorder="1" applyFont="1">
      <alignment horizontal="left" shrinkToFit="0" vertical="center" wrapText="1"/>
    </xf>
    <xf borderId="19" fillId="0" fontId="2" numFmtId="0" xfId="0" applyBorder="1" applyFont="1"/>
    <xf borderId="20" fillId="4" fontId="5" numFmtId="164" xfId="0" applyAlignment="1" applyBorder="1" applyFont="1" applyNumberFormat="1">
      <alignment horizontal="center" vertical="center"/>
    </xf>
    <xf borderId="21" fillId="0" fontId="4" numFmtId="0" xfId="0" applyAlignment="1" applyBorder="1" applyFont="1">
      <alignment horizontal="left" vertical="center"/>
    </xf>
    <xf borderId="22" fillId="0" fontId="2" numFmtId="0" xfId="0" applyBorder="1" applyFont="1"/>
    <xf borderId="23" fillId="5" fontId="4" numFmtId="164" xfId="0" applyAlignment="1" applyBorder="1" applyFont="1" applyNumberFormat="1">
      <alignment horizontal="center" vertical="center"/>
    </xf>
    <xf borderId="24" fillId="4" fontId="5" numFmtId="0" xfId="0" applyAlignment="1" applyBorder="1" applyFont="1">
      <alignment horizontal="left" shrinkToFit="0" vertical="center" wrapText="1"/>
    </xf>
    <xf borderId="25" fillId="2" fontId="5" numFmtId="164" xfId="0" applyAlignment="1" applyBorder="1" applyFont="1" applyNumberFormat="1">
      <alignment horizontal="right" readingOrder="0" vertical="center"/>
    </xf>
    <xf borderId="0" fillId="0" fontId="5" numFmtId="164" xfId="0" applyAlignment="1" applyFont="1" applyNumberFormat="1">
      <alignment horizontal="center" vertical="center"/>
    </xf>
    <xf borderId="26" fillId="4" fontId="5" numFmtId="0" xfId="0" applyAlignment="1" applyBorder="1" applyFont="1">
      <alignment horizontal="left" shrinkToFit="0" vertical="center" wrapText="1"/>
    </xf>
    <xf borderId="25" fillId="2" fontId="5" numFmtId="1" xfId="0" applyAlignment="1" applyBorder="1" applyFont="1" applyNumberFormat="1">
      <alignment horizontal="center" readingOrder="0" vertical="center"/>
    </xf>
    <xf borderId="27" fillId="0" fontId="2" numFmtId="0" xfId="0" applyBorder="1" applyFont="1"/>
    <xf borderId="26" fillId="0" fontId="5" numFmtId="0" xfId="0" applyAlignment="1" applyBorder="1" applyFont="1">
      <alignment horizontal="left" shrinkToFit="0" vertical="center" wrapText="1"/>
    </xf>
    <xf borderId="13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right" shrinkToFit="0" vertical="center" wrapText="1"/>
    </xf>
    <xf borderId="28" fillId="4" fontId="5" numFmtId="0" xfId="0" applyAlignment="1" applyBorder="1" applyFont="1">
      <alignment horizontal="left" shrinkToFit="0" vertical="center" wrapText="1"/>
    </xf>
    <xf borderId="29" fillId="4" fontId="5" numFmtId="0" xfId="0" applyAlignment="1" applyBorder="1" applyFont="1">
      <alignment horizontal="left" shrinkToFit="0" vertical="center" wrapText="1"/>
    </xf>
    <xf borderId="30" fillId="4" fontId="5" numFmtId="0" xfId="0" applyAlignment="1" applyBorder="1" applyFont="1">
      <alignment horizontal="left" shrinkToFit="0" vertical="center" wrapText="1"/>
    </xf>
    <xf borderId="31" fillId="4" fontId="5" numFmtId="0" xfId="0" applyAlignment="1" applyBorder="1" applyFont="1">
      <alignment horizontal="left" shrinkToFit="0" vertical="center" wrapText="1"/>
    </xf>
    <xf borderId="32" fillId="0" fontId="5" numFmtId="0" xfId="0" applyAlignment="1" applyBorder="1" applyFont="1">
      <alignment horizontal="left" shrinkToFit="0" vertical="center" wrapText="1"/>
    </xf>
    <xf borderId="25" fillId="2" fontId="5" numFmtId="0" xfId="0" applyAlignment="1" applyBorder="1" applyFont="1">
      <alignment horizontal="center" readingOrder="0" vertical="center"/>
    </xf>
    <xf borderId="33" fillId="5" fontId="4" numFmtId="164" xfId="0" applyAlignment="1" applyBorder="1" applyFont="1" applyNumberFormat="1">
      <alignment horizontal="center" vertical="center"/>
    </xf>
    <xf borderId="34" fillId="4" fontId="5" numFmtId="0" xfId="0" applyAlignment="1" applyBorder="1" applyFont="1">
      <alignment horizontal="left" shrinkToFit="0" vertical="center" wrapText="1"/>
    </xf>
    <xf borderId="35" fillId="4" fontId="5" numFmtId="0" xfId="0" applyAlignment="1" applyBorder="1" applyFont="1">
      <alignment horizontal="left" shrinkToFit="0" vertical="center" wrapText="1"/>
    </xf>
    <xf borderId="36" fillId="4" fontId="5" numFmtId="164" xfId="0" applyAlignment="1" applyBorder="1" applyFont="1" applyNumberFormat="1">
      <alignment horizontal="center" vertical="center"/>
    </xf>
    <xf borderId="37" fillId="0" fontId="5" numFmtId="0" xfId="0" applyAlignment="1" applyBorder="1" applyFont="1">
      <alignment shrinkToFit="0" vertical="center" wrapText="1"/>
    </xf>
    <xf borderId="37" fillId="0" fontId="5" numFmtId="0" xfId="0" applyAlignment="1" applyBorder="1" applyFont="1">
      <alignment horizontal="center" vertical="center"/>
    </xf>
    <xf borderId="37" fillId="0" fontId="4" numFmtId="0" xfId="0" applyAlignment="1" applyBorder="1" applyFont="1">
      <alignment horizontal="left" vertical="center"/>
    </xf>
    <xf borderId="38" fillId="0" fontId="4" numFmtId="0" xfId="0" applyAlignment="1" applyBorder="1" applyFont="1">
      <alignment horizontal="left" shrinkToFit="0" vertical="center" wrapText="1"/>
    </xf>
    <xf borderId="39" fillId="0" fontId="5" numFmtId="0" xfId="0" applyAlignment="1" applyBorder="1" applyFont="1">
      <alignment horizontal="center" vertical="center"/>
    </xf>
    <xf borderId="13" fillId="2" fontId="5" numFmtId="164" xfId="0" applyAlignment="1" applyBorder="1" applyFont="1" applyNumberFormat="1">
      <alignment horizontal="center" readingOrder="0" vertical="center"/>
    </xf>
    <xf borderId="0" fillId="0" fontId="5" numFmtId="164" xfId="0" applyAlignment="1" applyFont="1" applyNumberFormat="1">
      <alignment shrinkToFit="0" vertical="center" wrapText="1"/>
    </xf>
    <xf borderId="0" fillId="4" fontId="4" numFmtId="0" xfId="0" applyAlignment="1" applyFont="1">
      <alignment horizontal="left" vertical="center"/>
    </xf>
    <xf borderId="40" fillId="0" fontId="5" numFmtId="0" xfId="0" applyAlignment="1" applyBorder="1" applyFont="1">
      <alignment horizontal="center" readingOrder="0" vertical="center"/>
    </xf>
    <xf borderId="0" fillId="0" fontId="5" numFmtId="0" xfId="0" applyAlignment="1" applyFont="1">
      <alignment shrinkToFit="0" vertical="center" wrapText="1"/>
    </xf>
    <xf borderId="0" fillId="0" fontId="4" numFmtId="0" xfId="0" applyAlignment="1" applyFont="1">
      <alignment horizontal="left" vertical="center"/>
    </xf>
    <xf borderId="0" fillId="0" fontId="4" numFmtId="165" xfId="0" applyAlignment="1" applyFont="1" applyNumberFormat="1">
      <alignment horizontal="right" vertical="center"/>
    </xf>
    <xf borderId="41" fillId="4" fontId="4" numFmtId="0" xfId="0" applyAlignment="1" applyBorder="1" applyFont="1">
      <alignment horizontal="left" shrinkToFit="0" vertical="center" wrapText="1"/>
    </xf>
    <xf borderId="42" fillId="5" fontId="4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left" vertical="center"/>
    </xf>
    <xf borderId="0" fillId="0" fontId="4" numFmtId="165" xfId="0" applyAlignment="1" applyFont="1" applyNumberFormat="1">
      <alignment horizontal="center" vertical="center"/>
    </xf>
    <xf borderId="0" fillId="0" fontId="5" numFmtId="166" xfId="0" applyAlignment="1" applyFont="1" applyNumberFormat="1">
      <alignment horizontal="right" vertical="center"/>
    </xf>
    <xf borderId="8" fillId="0" fontId="4" numFmtId="0" xfId="0" applyAlignment="1" applyBorder="1" applyFont="1">
      <alignment horizontal="left" shrinkToFit="0" vertical="center" wrapText="1"/>
    </xf>
    <xf borderId="43" fillId="0" fontId="2" numFmtId="0" xfId="0" applyBorder="1" applyFont="1"/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readingOrder="0" vertical="center"/>
    </xf>
    <xf borderId="0" fillId="0" fontId="4" numFmtId="0" xfId="0" applyAlignment="1" applyFont="1">
      <alignment horizontal="center" readingOrder="0" vertical="center"/>
    </xf>
    <xf borderId="13" fillId="2" fontId="5" numFmtId="0" xfId="0" applyAlignment="1" applyBorder="1" applyFont="1">
      <alignment horizontal="center" vertical="center"/>
    </xf>
    <xf borderId="0" fillId="0" fontId="5" numFmtId="166" xfId="0" applyAlignment="1" applyFont="1" applyNumberFormat="1">
      <alignment horizontal="right" readingOrder="0" vertical="center"/>
    </xf>
    <xf borderId="26" fillId="0" fontId="4" numFmtId="0" xfId="0" applyAlignment="1" applyBorder="1" applyFont="1">
      <alignment horizontal="right" shrinkToFit="0" vertical="center" wrapText="1"/>
    </xf>
    <xf borderId="44" fillId="0" fontId="5" numFmtId="0" xfId="0" applyAlignment="1" applyBorder="1" applyFont="1">
      <alignment horizontal="center" vertical="center"/>
    </xf>
    <xf borderId="13" fillId="2" fontId="5" numFmtId="164" xfId="0" applyAlignment="1" applyBorder="1" applyFont="1" applyNumberFormat="1">
      <alignment horizontal="center" vertical="center"/>
    </xf>
    <xf borderId="0" fillId="0" fontId="5" numFmtId="167" xfId="0" applyAlignment="1" applyFont="1" applyNumberFormat="1">
      <alignment shrinkToFit="0" vertical="center" wrapText="1"/>
    </xf>
    <xf borderId="26" fillId="4" fontId="4" numFmtId="0" xfId="0" applyAlignment="1" applyBorder="1" applyFont="1">
      <alignment horizontal="right" shrinkToFit="0" vertical="center" wrapText="1"/>
    </xf>
    <xf borderId="45" fillId="4" fontId="5" numFmtId="164" xfId="0" applyAlignment="1" applyBorder="1" applyFont="1" applyNumberFormat="1">
      <alignment horizontal="center" vertical="center"/>
    </xf>
    <xf borderId="0" fillId="0" fontId="5" numFmtId="168" xfId="0" applyAlignment="1" applyFont="1" applyNumberFormat="1">
      <alignment shrinkToFit="0" vertical="center" wrapText="1"/>
    </xf>
    <xf borderId="0" fillId="0" fontId="4" numFmtId="168" xfId="0" applyAlignment="1" applyFont="1" applyNumberFormat="1">
      <alignment shrinkToFit="0" vertical="center" wrapText="1"/>
    </xf>
    <xf borderId="13" fillId="4" fontId="4" numFmtId="164" xfId="0" applyAlignment="1" applyBorder="1" applyFont="1" applyNumberFormat="1">
      <alignment horizontal="center" vertical="center"/>
    </xf>
    <xf borderId="40" fillId="0" fontId="5" numFmtId="0" xfId="0" applyAlignment="1" applyBorder="1" applyFont="1">
      <alignment horizontal="center" vertical="center"/>
    </xf>
    <xf borderId="46" fillId="0" fontId="4" numFmtId="0" xfId="0" applyAlignment="1" applyBorder="1" applyFont="1">
      <alignment horizontal="left" shrinkToFit="0" vertical="center" wrapText="1"/>
    </xf>
    <xf borderId="33" fillId="5" fontId="4" numFmtId="164" xfId="0" applyAlignment="1" applyBorder="1" applyFont="1" applyNumberFormat="1">
      <alignment horizontal="center" readingOrder="0" vertical="center"/>
    </xf>
    <xf borderId="38" fillId="0" fontId="5" numFmtId="0" xfId="0" applyAlignment="1" applyBorder="1" applyFont="1">
      <alignment horizontal="left" shrinkToFit="0" vertical="center" wrapText="1"/>
    </xf>
    <xf borderId="10" fillId="2" fontId="5" numFmtId="0" xfId="0" applyAlignment="1" applyBorder="1" applyFont="1">
      <alignment horizontal="center" readingOrder="0" vertical="center"/>
    </xf>
    <xf borderId="47" fillId="0" fontId="4" numFmtId="0" xfId="0" applyAlignment="1" applyBorder="1" applyFont="1">
      <alignment horizontal="right" shrinkToFit="0" vertical="center" wrapText="1"/>
    </xf>
    <xf borderId="33" fillId="6" fontId="4" numFmtId="164" xfId="0" applyAlignment="1" applyBorder="1" applyFill="1" applyFont="1" applyNumberFormat="1">
      <alignment horizontal="center" vertical="center"/>
    </xf>
    <xf borderId="0" fillId="0" fontId="4" numFmtId="167" xfId="0" applyAlignment="1" applyFont="1" applyNumberFormat="1">
      <alignment shrinkToFit="0" vertical="center" wrapText="1"/>
    </xf>
    <xf borderId="48" fillId="0" fontId="5" numFmtId="0" xfId="0" applyAlignment="1" applyBorder="1" applyFont="1">
      <alignment horizontal="left" shrinkToFit="0" vertical="center" wrapText="1"/>
    </xf>
    <xf borderId="49" fillId="2" fontId="5" numFmtId="0" xfId="0" applyAlignment="1" applyBorder="1" applyFont="1">
      <alignment horizontal="center" readingOrder="0" vertical="center"/>
    </xf>
    <xf borderId="32" fillId="0" fontId="4" numFmtId="0" xfId="0" applyAlignment="1" applyBorder="1" applyFont="1">
      <alignment horizontal="right" shrinkToFit="0" vertical="center" wrapText="1"/>
    </xf>
    <xf borderId="40" fillId="0" fontId="4" numFmtId="164" xfId="0" applyAlignment="1" applyBorder="1" applyFont="1" applyNumberFormat="1">
      <alignment horizontal="center" vertical="center"/>
    </xf>
    <xf borderId="50" fillId="5" fontId="4" numFmtId="164" xfId="0" applyAlignment="1" applyBorder="1" applyFont="1" applyNumberFormat="1">
      <alignment horizontal="center" vertical="center"/>
    </xf>
    <xf borderId="51" fillId="4" fontId="4" numFmtId="164" xfId="0" applyAlignment="1" applyBorder="1" applyFont="1" applyNumberFormat="1">
      <alignment horizontal="center" vertical="center"/>
    </xf>
    <xf borderId="0" fillId="0" fontId="5" numFmtId="165" xfId="0" applyAlignment="1" applyFont="1" applyNumberFormat="1">
      <alignment horizontal="center" vertical="center"/>
    </xf>
    <xf borderId="0" fillId="0" fontId="4" numFmtId="0" xfId="0" applyAlignment="1" applyFont="1">
      <alignment horizontal="right" shrinkToFit="0" vertical="center" wrapText="1"/>
    </xf>
    <xf borderId="26" fillId="2" fontId="5" numFmtId="0" xfId="0" applyAlignment="1" applyBorder="1" applyFont="1">
      <alignment horizontal="left" shrinkToFit="0" vertical="center" wrapText="1"/>
    </xf>
    <xf borderId="32" fillId="2" fontId="5" numFmtId="0" xfId="0" applyAlignment="1" applyBorder="1" applyFont="1">
      <alignment horizontal="left" shrinkToFit="0" vertical="center" wrapText="1"/>
    </xf>
    <xf borderId="40" fillId="2" fontId="5" numFmtId="164" xfId="0" applyAlignment="1" applyBorder="1" applyFont="1" applyNumberFormat="1">
      <alignment horizontal="center" vertical="center"/>
    </xf>
    <xf borderId="6" fillId="0" fontId="4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9.29"/>
    <col customWidth="1" min="2" max="2" width="16.71"/>
    <col customWidth="1" min="3" max="3" width="4.86"/>
    <col customWidth="1" min="4" max="4" width="32.71"/>
    <col customWidth="1" min="5" max="6" width="16.71"/>
    <col customWidth="1" hidden="1" min="7" max="7" width="4.86"/>
    <col customWidth="1" min="8" max="8" width="8.71"/>
    <col customWidth="1" hidden="1" min="9" max="9" width="8.71"/>
    <col customWidth="1" min="10" max="19" width="8.71"/>
  </cols>
  <sheetData>
    <row r="1" ht="19.5" customHeight="1">
      <c r="A1" s="1" t="s">
        <v>0</v>
      </c>
      <c r="B1" s="2"/>
      <c r="C1" s="3"/>
      <c r="D1" s="4" t="s">
        <v>1</v>
      </c>
      <c r="E1" s="5"/>
      <c r="F1" s="6"/>
      <c r="G1" s="7"/>
      <c r="H1" s="7"/>
      <c r="I1" s="7" t="s">
        <v>2</v>
      </c>
      <c r="J1" s="7"/>
      <c r="K1" s="7"/>
      <c r="L1" s="7"/>
      <c r="M1" s="7"/>
      <c r="N1" s="7"/>
      <c r="O1" s="7"/>
      <c r="P1" s="7"/>
      <c r="Q1" s="7"/>
      <c r="R1" s="7"/>
      <c r="S1" s="7"/>
    </row>
    <row r="2" ht="19.5" customHeight="1">
      <c r="A2" s="8" t="s">
        <v>3</v>
      </c>
      <c r="B2" s="9">
        <v>50.0</v>
      </c>
      <c r="C2" s="7"/>
      <c r="D2" s="10" t="s">
        <v>4</v>
      </c>
      <c r="E2" s="11"/>
      <c r="F2" s="12">
        <f>B6</f>
        <v>0</v>
      </c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ht="19.5" customHeight="1">
      <c r="A3" s="7"/>
      <c r="B3" s="13"/>
      <c r="C3" s="7"/>
      <c r="D3" s="14" t="s">
        <v>5</v>
      </c>
      <c r="E3" s="15"/>
      <c r="F3" s="16">
        <f>B14</f>
        <v>84.48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ht="19.5" customHeight="1">
      <c r="A4" s="17" t="s">
        <v>6</v>
      </c>
      <c r="B4" s="2"/>
      <c r="C4" s="18"/>
      <c r="D4" s="14" t="s">
        <v>7</v>
      </c>
      <c r="E4" s="15"/>
      <c r="F4" s="16">
        <f>IF(B20&gt;0,B20,B30)</f>
        <v>121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ht="19.5" customHeight="1">
      <c r="A5" s="19" t="s">
        <v>8</v>
      </c>
      <c r="B5" s="20">
        <v>0.0</v>
      </c>
      <c r="C5" s="21"/>
      <c r="D5" s="14" t="s">
        <v>9</v>
      </c>
      <c r="E5" s="15"/>
      <c r="F5" s="16">
        <f>B42</f>
        <v>50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ht="19.5" customHeight="1">
      <c r="A6" s="22" t="s">
        <v>10</v>
      </c>
      <c r="B6" s="23">
        <f>IF(ISBLANK(B5),"",B5)</f>
        <v>0</v>
      </c>
      <c r="C6" s="24"/>
      <c r="D6" s="25" t="s">
        <v>11</v>
      </c>
      <c r="E6" s="26"/>
      <c r="F6" s="27">
        <f>B51</f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ht="19.5" customHeight="1">
      <c r="A7" s="7"/>
      <c r="B7" s="13"/>
      <c r="C7" s="7"/>
      <c r="D7" s="28" t="s">
        <v>12</v>
      </c>
      <c r="E7" s="29"/>
      <c r="F7" s="30">
        <f>SUM(F2:F6)</f>
        <v>255.48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ht="19.5" customHeight="1">
      <c r="A8" s="17" t="s">
        <v>13</v>
      </c>
      <c r="B8" s="2"/>
      <c r="C8" s="1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ht="19.5" customHeight="1">
      <c r="A9" s="31" t="s">
        <v>14</v>
      </c>
      <c r="B9" s="32">
        <v>132.0</v>
      </c>
      <c r="C9" s="21"/>
      <c r="D9" s="7"/>
      <c r="E9" s="7"/>
      <c r="F9" s="3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ht="19.5" customHeight="1">
      <c r="A10" s="34" t="s">
        <v>15</v>
      </c>
      <c r="B10" s="35">
        <v>16.0</v>
      </c>
      <c r="C10" s="21"/>
      <c r="D10" s="17" t="s">
        <v>16</v>
      </c>
      <c r="E10" s="36"/>
      <c r="F10" s="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ht="19.5" customHeight="1">
      <c r="A11" s="37" t="s">
        <v>17</v>
      </c>
      <c r="B11" s="38">
        <f>B2</f>
        <v>50</v>
      </c>
      <c r="C11" s="39"/>
      <c r="D11" s="40" t="s">
        <v>18</v>
      </c>
      <c r="E11" s="41"/>
      <c r="F11" s="12">
        <f>F2*B2</f>
        <v>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ht="19.5" customHeight="1">
      <c r="A12" s="34" t="s">
        <v>19</v>
      </c>
      <c r="B12" s="16">
        <f>SUM(B9*B10)/B11</f>
        <v>42.24</v>
      </c>
      <c r="C12" s="21"/>
      <c r="D12" s="42" t="s">
        <v>20</v>
      </c>
      <c r="E12" s="43"/>
      <c r="F12" s="16">
        <f>F3*B2</f>
        <v>4224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ht="19.5" customHeight="1">
      <c r="A13" s="44" t="s">
        <v>21</v>
      </c>
      <c r="B13" s="45">
        <v>2.0</v>
      </c>
      <c r="C13" s="39"/>
      <c r="D13" s="42" t="s">
        <v>22</v>
      </c>
      <c r="E13" s="43"/>
      <c r="F13" s="16">
        <f>F4*B2</f>
        <v>6050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ht="19.5" customHeight="1">
      <c r="A14" s="22" t="s">
        <v>23</v>
      </c>
      <c r="B14" s="46">
        <f>B12*B13</f>
        <v>84.48</v>
      </c>
      <c r="C14" s="24"/>
      <c r="D14" s="47" t="s">
        <v>24</v>
      </c>
      <c r="E14" s="48"/>
      <c r="F14" s="49">
        <f>F5*B2</f>
        <v>2500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ht="19.5" customHeight="1">
      <c r="A15" s="50"/>
      <c r="B15" s="51"/>
      <c r="C15" s="39"/>
      <c r="D15" s="8" t="s">
        <v>25</v>
      </c>
      <c r="E15" s="52"/>
      <c r="F15" s="23">
        <f>SUM(F11:F14)</f>
        <v>12774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ht="19.5" customHeight="1">
      <c r="A16" s="4" t="s">
        <v>26</v>
      </c>
      <c r="B16" s="6"/>
      <c r="C16" s="18"/>
      <c r="D16" s="7"/>
      <c r="E16" s="7"/>
      <c r="F16" s="3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ht="19.5" customHeight="1">
      <c r="A17" s="53" t="s">
        <v>27</v>
      </c>
      <c r="B17" s="54"/>
      <c r="C17" s="39"/>
      <c r="D17" s="7"/>
      <c r="E17" s="7"/>
      <c r="F17" s="3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ht="19.5" customHeight="1">
      <c r="A18" s="34" t="s">
        <v>28</v>
      </c>
      <c r="B18" s="55">
        <v>6050.0</v>
      </c>
      <c r="C18" s="56"/>
      <c r="D18" s="57"/>
      <c r="E18" s="57"/>
      <c r="F18" s="5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ht="19.5" customHeight="1">
      <c r="A19" s="44" t="s">
        <v>29</v>
      </c>
      <c r="B19" s="58">
        <v>50.0</v>
      </c>
      <c r="C19" s="59"/>
      <c r="D19" s="60"/>
      <c r="E19" s="7"/>
      <c r="F19" s="6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ht="19.5" customHeight="1">
      <c r="A20" s="62" t="s">
        <v>30</v>
      </c>
      <c r="B20" s="63">
        <f>B18/B19</f>
        <v>121</v>
      </c>
      <c r="C20" s="24"/>
      <c r="D20" s="64"/>
      <c r="E20" s="65"/>
      <c r="F20" s="6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ht="19.5" customHeight="1">
      <c r="A21" s="67" t="s">
        <v>31</v>
      </c>
      <c r="B21" s="68"/>
      <c r="C21" s="69"/>
      <c r="D21" s="70"/>
      <c r="E21" s="71" t="s">
        <v>32</v>
      </c>
      <c r="F21" s="6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ht="19.5" customHeight="1">
      <c r="A22" s="37" t="s">
        <v>33</v>
      </c>
      <c r="B22" s="72"/>
      <c r="C22" s="39"/>
      <c r="D22" s="64"/>
      <c r="E22" s="65"/>
      <c r="F22" s="6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ht="19.5" customHeight="1">
      <c r="A23" s="37" t="s">
        <v>34</v>
      </c>
      <c r="B23" s="72"/>
      <c r="C23" s="39"/>
      <c r="D23" s="64"/>
      <c r="E23" s="65"/>
      <c r="F23" s="7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ht="19.5" customHeight="1">
      <c r="A24" s="74" t="s">
        <v>35</v>
      </c>
      <c r="B24" s="75"/>
      <c r="C24" s="39"/>
      <c r="D24" s="64"/>
      <c r="E24" s="65"/>
      <c r="F24" s="73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ht="19.5" customHeight="1">
      <c r="A25" s="34" t="s">
        <v>36</v>
      </c>
      <c r="B25" s="76"/>
      <c r="C25" s="77"/>
      <c r="D25" s="64"/>
      <c r="E25" s="65"/>
      <c r="F25" s="6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ht="19.5" customHeight="1">
      <c r="A26" s="78" t="s">
        <v>37</v>
      </c>
      <c r="B26" s="79"/>
      <c r="C26" s="80"/>
      <c r="D26" s="64"/>
      <c r="E26" s="65"/>
      <c r="F26" s="6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ht="19.5" customHeight="1">
      <c r="A27" s="78" t="s">
        <v>38</v>
      </c>
      <c r="B27" s="76"/>
      <c r="C27" s="81"/>
      <c r="D27" s="64"/>
      <c r="E27" s="65"/>
      <c r="F27" s="6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ht="19.5" customHeight="1">
      <c r="A28" s="78" t="s">
        <v>39</v>
      </c>
      <c r="B28" s="82"/>
      <c r="C28" s="81"/>
      <c r="D28" s="60"/>
      <c r="E28" s="7"/>
      <c r="F28" s="65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ht="19.5" customHeight="1">
      <c r="A29" s="44" t="s">
        <v>40</v>
      </c>
      <c r="B29" s="83"/>
      <c r="C29" s="59"/>
      <c r="D29" s="64"/>
      <c r="E29" s="65"/>
      <c r="F29" s="73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ht="19.5" customHeight="1">
      <c r="A30" s="84" t="s">
        <v>41</v>
      </c>
      <c r="B30" s="85">
        <v>0.0</v>
      </c>
      <c r="C30" s="24"/>
      <c r="D30" s="64"/>
      <c r="E30" s="65"/>
      <c r="F30" s="7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ht="19.5" customHeight="1">
      <c r="A31" s="59"/>
      <c r="B31" s="13"/>
      <c r="C31" s="59"/>
      <c r="D31" s="70"/>
      <c r="E31" s="65"/>
      <c r="F31" s="73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ht="19.5" customHeight="1">
      <c r="A32" s="4" t="s">
        <v>42</v>
      </c>
      <c r="B32" s="6"/>
      <c r="C32" s="18"/>
      <c r="D32" s="64"/>
      <c r="E32" s="65"/>
      <c r="F32" s="6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ht="19.5" customHeight="1">
      <c r="A33" s="86" t="s">
        <v>43</v>
      </c>
      <c r="B33" s="87">
        <v>0.0</v>
      </c>
      <c r="C33" s="39"/>
      <c r="D33" s="64"/>
      <c r="E33" s="65"/>
      <c r="F33" s="6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ht="19.5" customHeight="1">
      <c r="A34" s="34" t="s">
        <v>44</v>
      </c>
      <c r="B34" s="16">
        <v>10.0</v>
      </c>
      <c r="C34" s="77"/>
      <c r="D34" s="64"/>
      <c r="E34" s="65"/>
      <c r="F34" s="6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ht="19.5" customHeight="1">
      <c r="A35" s="88" t="s">
        <v>45</v>
      </c>
      <c r="B35" s="89">
        <f>B33*B34</f>
        <v>0</v>
      </c>
      <c r="C35" s="90"/>
      <c r="D35" s="70"/>
      <c r="E35" s="65"/>
      <c r="F35" s="73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ht="19.5" customHeight="1">
      <c r="A36" s="86" t="s">
        <v>46</v>
      </c>
      <c r="B36" s="87">
        <v>2.0</v>
      </c>
      <c r="C36" s="39"/>
      <c r="D36" s="64"/>
      <c r="E36" s="65"/>
      <c r="F36" s="73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ht="19.5" customHeight="1">
      <c r="A37" s="34" t="s">
        <v>47</v>
      </c>
      <c r="B37" s="16">
        <v>10.0</v>
      </c>
      <c r="C37" s="77"/>
      <c r="D37" s="64"/>
      <c r="E37" s="65"/>
      <c r="F37" s="73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ht="19.5" customHeight="1">
      <c r="A38" s="88" t="s">
        <v>48</v>
      </c>
      <c r="B38" s="89">
        <f>B36*B37</f>
        <v>20</v>
      </c>
      <c r="C38" s="90"/>
      <c r="D38" s="70"/>
      <c r="E38" s="65"/>
      <c r="F38" s="73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ht="19.5" customHeight="1">
      <c r="A39" s="91" t="s">
        <v>49</v>
      </c>
      <c r="B39" s="92">
        <v>3.0</v>
      </c>
      <c r="C39" s="39"/>
      <c r="D39" s="70"/>
      <c r="E39" s="65"/>
      <c r="F39" s="73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ht="19.5" customHeight="1">
      <c r="A40" s="34" t="s">
        <v>50</v>
      </c>
      <c r="B40" s="16">
        <v>10.0</v>
      </c>
      <c r="C40" s="77"/>
      <c r="D40" s="64"/>
      <c r="E40" s="65"/>
      <c r="F40" s="6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ht="19.5" customHeight="1">
      <c r="A41" s="93" t="s">
        <v>51</v>
      </c>
      <c r="B41" s="94">
        <f>B39*B40</f>
        <v>30</v>
      </c>
      <c r="C41" s="90"/>
      <c r="D41" s="60"/>
      <c r="E41" s="7"/>
      <c r="F41" s="65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ht="19.5" customHeight="1">
      <c r="A42" s="84" t="s">
        <v>52</v>
      </c>
      <c r="B42" s="95">
        <f>SUM(B35,B38,B41)</f>
        <v>50</v>
      </c>
      <c r="C42" s="24"/>
      <c r="D42" s="64"/>
      <c r="E42" s="65"/>
      <c r="F42" s="6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ht="19.5" customHeight="1">
      <c r="A43" s="69"/>
      <c r="B43" s="96"/>
      <c r="C43" s="24"/>
      <c r="D43" s="64"/>
      <c r="E43" s="97"/>
      <c r="F43" s="6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ht="19.5" customHeight="1">
      <c r="A44" s="4" t="s">
        <v>53</v>
      </c>
      <c r="B44" s="6"/>
      <c r="C44" s="98"/>
      <c r="D44" s="64"/>
      <c r="E44" s="97"/>
      <c r="F44" s="6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ht="19.5" customHeight="1">
      <c r="A45" s="99" t="s">
        <v>54</v>
      </c>
      <c r="B45" s="55">
        <v>0.0</v>
      </c>
      <c r="C45" s="98"/>
      <c r="D45" s="64"/>
      <c r="E45" s="97"/>
      <c r="F45" s="6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ht="19.5" customHeight="1">
      <c r="A46" s="99" t="s">
        <v>55</v>
      </c>
      <c r="B46" s="55">
        <v>0.0</v>
      </c>
      <c r="C46" s="98"/>
      <c r="D46" s="64"/>
      <c r="E46" s="65"/>
      <c r="F46" s="6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ht="19.5" customHeight="1">
      <c r="A47" s="99"/>
      <c r="B47" s="76"/>
      <c r="C47" s="7"/>
      <c r="D47" s="64"/>
      <c r="E47" s="97"/>
      <c r="F47" s="6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ht="19.5" customHeight="1">
      <c r="A48" s="99"/>
      <c r="B48" s="76"/>
      <c r="C48" s="7"/>
      <c r="D48" s="64"/>
      <c r="E48" s="97"/>
      <c r="F48" s="6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ht="19.5" customHeight="1">
      <c r="A49" s="99"/>
      <c r="B49" s="76"/>
      <c r="C49" s="7"/>
      <c r="D49" s="64"/>
      <c r="E49" s="97"/>
      <c r="F49" s="6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ht="19.5" customHeight="1">
      <c r="A50" s="100"/>
      <c r="B50" s="101"/>
      <c r="C50" s="7"/>
      <c r="D50" s="64"/>
      <c r="E50" s="97"/>
      <c r="F50" s="6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ht="19.5" customHeight="1">
      <c r="A51" s="102" t="s">
        <v>56</v>
      </c>
      <c r="B51" s="95">
        <f>SUM(B45:B50)</f>
        <v>0</v>
      </c>
      <c r="C51" s="7"/>
      <c r="D51" s="64"/>
      <c r="E51" s="97"/>
      <c r="F51" s="6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ht="15.75" customHeight="1">
      <c r="A52" s="7"/>
      <c r="B52" s="13"/>
      <c r="C52" s="7"/>
      <c r="D52" s="7"/>
      <c r="E52" s="7"/>
      <c r="F52" s="33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</sheetData>
  <mergeCells count="15">
    <mergeCell ref="D6:E6"/>
    <mergeCell ref="D7:E7"/>
    <mergeCell ref="A8:B8"/>
    <mergeCell ref="D10:F10"/>
    <mergeCell ref="A16:B16"/>
    <mergeCell ref="A21:B21"/>
    <mergeCell ref="A32:B32"/>
    <mergeCell ref="A44:B44"/>
    <mergeCell ref="A1:B1"/>
    <mergeCell ref="D1:F1"/>
    <mergeCell ref="D2:E2"/>
    <mergeCell ref="D3:E3"/>
    <mergeCell ref="A4:B4"/>
    <mergeCell ref="D4:E4"/>
    <mergeCell ref="D5:E5"/>
  </mergeCells>
  <printOptions horizontalCentered="1" verticalCentered="1"/>
  <pageMargins bottom="0.25" footer="0.0" header="0.0" left="0.25" right="0.25" top="0.25"/>
  <pageSetup orientation="portrait"/>
  <colBreaks count="1" manualBreakCount="1">
    <brk id="6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2009-06-29T21:40:19Z</dcterms:created>
  <dc:creator>Shelby Craig</dc:creator>
</cp:coreProperties>
</file>